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10" yWindow="1470" windowWidth="16980" windowHeight="18240" activeTab="0"/>
  </bookViews>
  <sheets>
    <sheet name="Sheet1" sheetId="1" r:id="rId1"/>
  </sheets>
  <definedNames>
    <definedName name="Car_Class">'Sheet1'!$C$10</definedName>
    <definedName name="Car_Classification">'Sheet1'!$C$10</definedName>
    <definedName name="_xlnm.Print_Area" localSheetId="0">'Sheet1'!$A$1:$N$68</definedName>
  </definedNames>
  <calcPr fullCalcOnLoad="1"/>
</workbook>
</file>

<file path=xl/sharedStrings.xml><?xml version="1.0" encoding="utf-8"?>
<sst xmlns="http://schemas.openxmlformats.org/spreadsheetml/2006/main" count="117" uniqueCount="115">
  <si>
    <t>C4</t>
  </si>
  <si>
    <t>C5</t>
  </si>
  <si>
    <t>Modified</t>
  </si>
  <si>
    <t>Stock</t>
  </si>
  <si>
    <t>Super Modified</t>
  </si>
  <si>
    <t>Modifications</t>
  </si>
  <si>
    <t>Points</t>
  </si>
  <si>
    <t>Tires</t>
  </si>
  <si>
    <t>Transmission</t>
  </si>
  <si>
    <t>Suspension/Brakes</t>
  </si>
  <si>
    <t>Aero</t>
  </si>
  <si>
    <t>Misc</t>
  </si>
  <si>
    <t>Safety</t>
  </si>
  <si>
    <t>Your Classification</t>
  </si>
  <si>
    <t>Base Points</t>
  </si>
  <si>
    <t>Next Class Point Threashold</t>
  </si>
  <si>
    <t>no ref</t>
  </si>
  <si>
    <t>T1 Rules</t>
  </si>
  <si>
    <t>Driver:</t>
  </si>
  <si>
    <t>Classification:</t>
  </si>
  <si>
    <t xml:space="preserve">  STEP 4-READ Your classification-&gt;</t>
  </si>
  <si>
    <t>STEP 3-ENTER Xs</t>
  </si>
  <si>
    <t>STEP 2-ENTER X next to ONE car type below</t>
  </si>
  <si>
    <t>Car #:</t>
  </si>
  <si>
    <t>Other Mods</t>
  </si>
  <si>
    <t>Points available to stay in this Class</t>
  </si>
  <si>
    <t>Unlimited</t>
  </si>
  <si>
    <t>Hoosier A6: +130</t>
  </si>
  <si>
    <t>SCCA-Licensed Drivers with more than Five (3) podium finishes must run in Unlimited Class regardless of car</t>
  </si>
  <si>
    <r>
      <t xml:space="preserve">Any Rollbar providing increase in safety over stock (not harness bar) </t>
    </r>
    <r>
      <rPr>
        <sz val="11"/>
        <color indexed="10"/>
        <rFont val="Calibri"/>
        <family val="2"/>
      </rPr>
      <t>minus</t>
    </r>
    <r>
      <rPr>
        <sz val="11"/>
        <color theme="1"/>
        <rFont val="Calibri"/>
        <family val="2"/>
      </rPr>
      <t xml:space="preserve"> 10 pts</t>
    </r>
  </si>
  <si>
    <t>Side aero (Side Skirts) +0</t>
  </si>
  <si>
    <t>Front and/or Rear A-arm change + 0</t>
  </si>
  <si>
    <t>Rear tie rod change (bumpsteer kit) +0</t>
  </si>
  <si>
    <t>Bushing/Endlink Change + 0</t>
  </si>
  <si>
    <t>Any wheels</t>
  </si>
  <si>
    <t>Alignment - any setting (Removing washers from factory A-arms / Camber kit allowed)</t>
  </si>
  <si>
    <t>Any brake pad / SS pistons in Stock Calipers allowed</t>
  </si>
  <si>
    <t>Any modification to stock rotors (cross-drilling, cryotreating, one-piece replacement, etc.)</t>
  </si>
  <si>
    <t>Any brake fluid</t>
  </si>
  <si>
    <t>Brake ducting allowed / Rerouting of stock brake ducting allowed</t>
  </si>
  <si>
    <t>Any brakelines</t>
  </si>
  <si>
    <t>Any intake</t>
  </si>
  <si>
    <t>Any air filter</t>
  </si>
  <si>
    <t>Any cat-back exhaust</t>
  </si>
  <si>
    <t>Any clutch</t>
  </si>
  <si>
    <t>Any chassis brace (harness bars, roll-bars, etc.)</t>
  </si>
  <si>
    <t>Modified stock throttle body</t>
  </si>
  <si>
    <t>Any thermostat</t>
  </si>
  <si>
    <t>Any radiator cap</t>
  </si>
  <si>
    <t>Any heat shielding</t>
  </si>
  <si>
    <t>Rollbars, seats, or any other safety equipment allowed</t>
  </si>
  <si>
    <t>Any radiator, any oil cooler, any ps cooler, any tranny cooler, any diff cooler allowed in all classes</t>
  </si>
  <si>
    <t>C6 Calipers on C5 / C6 Z51 to C6 base brakes allowed</t>
  </si>
  <si>
    <t>Brake master cylinder w/adjustable front/rear bias allowed</t>
  </si>
  <si>
    <t>Any Final drive gear change</t>
  </si>
  <si>
    <t>Tiger Shark front end allowed in all classes</t>
  </si>
  <si>
    <t>Weight savings: seats can be replaced, plastic necessary to install rollbar or other safety equipment can be removed, spare tire, jack/tools can be removed, battery replaced. Nothing else can be removed.</t>
  </si>
  <si>
    <t>STEP 1-ENTER Your Info-&gt;</t>
  </si>
  <si>
    <t>Use of a racing seat and 5/6 point harness +0</t>
  </si>
  <si>
    <t>Aftermarket Springs (w/stock shocks) + 15</t>
  </si>
  <si>
    <t>2012 Corvette Challenge Rules</t>
  </si>
  <si>
    <t>C6 LS2</t>
  </si>
  <si>
    <t>C6 LS3</t>
  </si>
  <si>
    <t>C6 GrandSport</t>
  </si>
  <si>
    <t>C6 ZR1</t>
  </si>
  <si>
    <t>C5 Z06</t>
  </si>
  <si>
    <t>C6 Z06</t>
  </si>
  <si>
    <t>C6 Z06 Z07</t>
  </si>
  <si>
    <t>+10/100cc</t>
  </si>
  <si>
    <t>Increase Engine displacement:</t>
  </si>
  <si>
    <t>(or value)</t>
  </si>
  <si>
    <t>Aftermarket exhaust manifold (e.g. LT headers): +10 points</t>
  </si>
  <si>
    <t>Engine-Power</t>
  </si>
  <si>
    <t>Treadwear 210+: 0 points</t>
  </si>
  <si>
    <t>Treadwear 140-209: +20 points</t>
  </si>
  <si>
    <t>Treadwear 100-139: +50 points</t>
  </si>
  <si>
    <t>Treadwear 50-99: +70 points</t>
  </si>
  <si>
    <t>Treadwear 1-49: +110 points</t>
  </si>
  <si>
    <t>Non Dot full racing slick: +140</t>
  </si>
  <si>
    <t>Final Drive Ratio change: 0</t>
  </si>
  <si>
    <t>Sequential Transmission +20</t>
  </si>
  <si>
    <t>Aftermarket Transmission +10</t>
  </si>
  <si>
    <t>Coilovers (shocks &amp; springs) +20</t>
  </si>
  <si>
    <t>Aftermarket Shocks Adj &amp; Non-Adj (w/stock springs) +5</t>
  </si>
  <si>
    <t>Changes to front and/or rear swaybars (including removal) +10</t>
  </si>
  <si>
    <t>All modifications to suspension geometry, brakes, endlinks, bushings, or modified ride heights and/or alignments are unrestricted</t>
  </si>
  <si>
    <t>Any rear wing: 15 points</t>
  </si>
  <si>
    <t>Rear wing and spoiler: 15 points</t>
  </si>
  <si>
    <t>Front end aerodynamics (e.g. splitters, canards, etc.): 10 points</t>
  </si>
  <si>
    <t>Vented/Aftermarket hood: 5 points</t>
  </si>
  <si>
    <t>Any other aero bits (e.g. ZR1 side skirts): 0 points</t>
  </si>
  <si>
    <t>Weight Reduction: Interior Panels +10</t>
  </si>
  <si>
    <t>Weight Reduction: Passenger Seat +10</t>
  </si>
  <si>
    <t>Weight Reduction: Interior Carpeting +10</t>
  </si>
  <si>
    <t>Weight Reduction: Stereo and/or Speakers +10</t>
  </si>
  <si>
    <t>Weight Reduction: Air Conditioning +10</t>
  </si>
  <si>
    <t>Weight Reduction: Any and all other not listed above +10</t>
  </si>
  <si>
    <t>HANS, R3, et al safety device Highly recommended, but 0 points</t>
  </si>
  <si>
    <t>Fire Extinguisher recommended, but 0 points</t>
  </si>
  <si>
    <t>Reliability changes allowed (dual value springs, valves, rocker arms, wheel bearings, oiling system changes) WITHOUT TUNE</t>
  </si>
  <si>
    <t>Forced induction: +140 points</t>
  </si>
  <si>
    <t>Aftermarket cam: +45 points</t>
  </si>
  <si>
    <t>Remove cats: +5 points</t>
  </si>
  <si>
    <t>ECU retuned: +15 points</t>
  </si>
  <si>
    <t>Modified heads: +5 points</t>
  </si>
  <si>
    <t>Aftermarket heads: +10 points</t>
  </si>
  <si>
    <t>Aftermarket intake manifold: +5 points</t>
  </si>
  <si>
    <t xml:space="preserve">Compression Ratio 12:1 or higher: +15 </t>
  </si>
  <si>
    <t>Use this spreadsheet to calculate your car classification</t>
  </si>
  <si>
    <t>101 – 200 points Modified</t>
  </si>
  <si>
    <t>201 – 300 points SuperModified</t>
  </si>
  <si>
    <t xml:space="preserve">     0 – 100 points Stock</t>
  </si>
  <si>
    <t>301+          points Unlimited</t>
  </si>
  <si>
    <t>Rear spoiler (non factory for car type: 5 points)</t>
  </si>
  <si>
    <t>Your Total Points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</si>
</sst>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indexed="23"/>
      <name val="Calibri"/>
      <family val="2"/>
    </font>
    <font>
      <sz val="24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 tint="0.04998999834060669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0" fillId="34" borderId="0" xfId="0" applyFill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13" borderId="0" xfId="0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wrapText="1"/>
      <protection/>
    </xf>
    <xf numFmtId="0" fontId="11" fillId="0" borderId="18" xfId="0" applyFont="1" applyBorder="1" applyAlignment="1" applyProtection="1">
      <alignment horizontal="right" vertical="center"/>
      <protection/>
    </xf>
    <xf numFmtId="0" fontId="11" fillId="0" borderId="19" xfId="0" applyFont="1" applyBorder="1" applyAlignment="1" applyProtection="1">
      <alignment horizontal="right" vertical="center"/>
      <protection/>
    </xf>
    <xf numFmtId="0" fontId="11" fillId="0" borderId="20" xfId="0" applyFont="1" applyBorder="1" applyAlignment="1" applyProtection="1">
      <alignment horizontal="right" vertical="center"/>
      <protection/>
    </xf>
    <xf numFmtId="0" fontId="11" fillId="0" borderId="21" xfId="0" applyFont="1" applyBorder="1" applyAlignment="1" applyProtection="1">
      <alignment horizontal="right" vertical="center"/>
      <protection/>
    </xf>
    <xf numFmtId="0" fontId="8" fillId="34" borderId="22" xfId="0" applyFont="1" applyFill="1" applyBorder="1" applyAlignment="1" applyProtection="1">
      <alignment horizontal="center"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24" xfId="0" applyFont="1" applyFill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24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/>
      <protection/>
    </xf>
    <xf numFmtId="0" fontId="7" fillId="0" borderId="27" xfId="0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12" sqref="A12"/>
    </sheetView>
  </sheetViews>
  <sheetFormatPr defaultColWidth="9.140625" defaultRowHeight="15"/>
  <cols>
    <col min="1" max="1" width="14.7109375" style="2" customWidth="1"/>
    <col min="2" max="2" width="14.7109375" style="1" hidden="1" customWidth="1"/>
    <col min="3" max="3" width="14.7109375" style="2" customWidth="1"/>
    <col min="4" max="4" width="17.8515625" style="2" customWidth="1"/>
    <col min="5" max="5" width="9.140625" style="2" hidden="1" customWidth="1"/>
    <col min="6" max="6" width="11.28125" style="2" bestFit="1" customWidth="1"/>
    <col min="7" max="7" width="9.140625" style="2" customWidth="1"/>
    <col min="8" max="8" width="14.8515625" style="2" bestFit="1" customWidth="1"/>
    <col min="9" max="9" width="5.7109375" style="1" bestFit="1" customWidth="1"/>
    <col min="10" max="10" width="11.28125" style="1" bestFit="1" customWidth="1"/>
    <col min="11" max="11" width="14.8515625" style="1" bestFit="1" customWidth="1"/>
    <col min="12" max="12" width="9.8515625" style="1" bestFit="1" customWidth="1"/>
    <col min="13" max="16384" width="9.140625" style="1" customWidth="1"/>
  </cols>
  <sheetData>
    <row r="1" spans="1:14" ht="15" customHeight="1">
      <c r="A1" s="24" t="s">
        <v>60</v>
      </c>
      <c r="I1" s="47" t="s">
        <v>18</v>
      </c>
      <c r="J1" s="48"/>
      <c r="K1" s="35"/>
      <c r="L1" s="35"/>
      <c r="M1" s="35"/>
      <c r="N1" s="36"/>
    </row>
    <row r="2" spans="6:14" ht="15" customHeight="1">
      <c r="F2" s="43" t="s">
        <v>57</v>
      </c>
      <c r="G2" s="43"/>
      <c r="H2" s="44"/>
      <c r="I2" s="49"/>
      <c r="J2" s="50"/>
      <c r="K2" s="37"/>
      <c r="L2" s="37"/>
      <c r="M2" s="37"/>
      <c r="N2" s="38"/>
    </row>
    <row r="3" spans="1:14" ht="15" customHeight="1">
      <c r="A3" s="3">
        <f>IF(A58&lt;&gt;"","N/A",SUM(B19,B21:B98))</f>
        <v>0</v>
      </c>
      <c r="B3" s="4"/>
      <c r="C3" s="4" t="s">
        <v>114</v>
      </c>
      <c r="D3" s="5"/>
      <c r="E3" s="23"/>
      <c r="F3" s="43"/>
      <c r="G3" s="43"/>
      <c r="H3" s="44"/>
      <c r="I3" s="49" t="s">
        <v>23</v>
      </c>
      <c r="J3" s="50"/>
      <c r="K3" s="37"/>
      <c r="L3" s="37"/>
      <c r="M3" s="37"/>
      <c r="N3" s="38"/>
    </row>
    <row r="4" spans="1:14" ht="15" customHeight="1">
      <c r="A4" s="6" t="str">
        <f>IF(A58&lt;&gt;"",M9,IF(B4&lt;=I10,I9,IF(B4&lt;=J10,J9,IF(B4&lt;=K10,K9,IF(B4&lt;=L10,L9,IF(B4&lt;=M10,M9,N9))))))</f>
        <v>Stock</v>
      </c>
      <c r="B4" s="7">
        <f>A3</f>
        <v>0</v>
      </c>
      <c r="C4" s="7" t="s">
        <v>13</v>
      </c>
      <c r="D4" s="8"/>
      <c r="E4" s="23"/>
      <c r="I4" s="49"/>
      <c r="J4" s="50"/>
      <c r="K4" s="37"/>
      <c r="L4" s="37"/>
      <c r="M4" s="37"/>
      <c r="N4" s="38"/>
    </row>
    <row r="5" spans="1:14" ht="15" customHeight="1">
      <c r="A5" s="22">
        <f>IF(A58&lt;&gt;"","N/A",IF(A4=N9,"N/A",B6-B4))</f>
        <v>100</v>
      </c>
      <c r="B5" s="9"/>
      <c r="C5" s="21" t="s">
        <v>25</v>
      </c>
      <c r="D5" s="10"/>
      <c r="E5" s="23"/>
      <c r="F5" s="43" t="s">
        <v>20</v>
      </c>
      <c r="G5" s="43"/>
      <c r="H5" s="45"/>
      <c r="I5" s="31" t="s">
        <v>19</v>
      </c>
      <c r="J5" s="32"/>
      <c r="K5" s="39" t="str">
        <f>IF(OR(A10&lt;&gt;0,A11&lt;&gt;0,A12&lt;&gt;0,A13&lt;&gt;0,A16&lt;&gt;0,A18&lt;&gt;0),A4,"See Step 2")</f>
        <v>See Step 2</v>
      </c>
      <c r="L5" s="39"/>
      <c r="M5" s="39"/>
      <c r="N5" s="40"/>
    </row>
    <row r="6" spans="2:14" ht="15" customHeight="1" hidden="1">
      <c r="B6" s="1">
        <f>IF(B4&lt;=I10,I10,IF(B4&lt;=J10,J10,IF(B4&lt;=K10,K10,IF(B4&lt;=L10,L10,IF(B4&lt;=M10,M10,N10)))))</f>
        <v>100</v>
      </c>
      <c r="C6" s="1" t="s">
        <v>15</v>
      </c>
      <c r="D6" s="1"/>
      <c r="F6" s="43"/>
      <c r="G6" s="43"/>
      <c r="H6" s="45"/>
      <c r="I6" s="31"/>
      <c r="J6" s="32"/>
      <c r="K6" s="39"/>
      <c r="L6" s="39"/>
      <c r="M6" s="39"/>
      <c r="N6" s="40"/>
    </row>
    <row r="7" spans="2:14" ht="15" customHeight="1" hidden="1">
      <c r="B7" s="1">
        <f>IF(B4&lt;=H10,I10,IF(B4&lt;=I10,J10,IF(B4&lt;=J10,K10,IF(B4&lt;=K10,L10,IF(B4&lt;=L10,M10,N10)))))</f>
        <v>100</v>
      </c>
      <c r="C7" s="1" t="s">
        <v>16</v>
      </c>
      <c r="D7" s="1"/>
      <c r="F7" s="43"/>
      <c r="G7" s="43"/>
      <c r="H7" s="45"/>
      <c r="I7" s="31"/>
      <c r="J7" s="32"/>
      <c r="K7" s="39"/>
      <c r="L7" s="39"/>
      <c r="M7" s="39"/>
      <c r="N7" s="40"/>
    </row>
    <row r="8" spans="3:14" ht="15.75" thickBot="1">
      <c r="C8" s="1"/>
      <c r="D8" s="1"/>
      <c r="F8" s="43"/>
      <c r="G8" s="43"/>
      <c r="H8" s="45"/>
      <c r="I8" s="33"/>
      <c r="J8" s="34"/>
      <c r="K8" s="41"/>
      <c r="L8" s="41"/>
      <c r="M8" s="41"/>
      <c r="N8" s="42"/>
    </row>
    <row r="9" spans="1:14" ht="15">
      <c r="A9" s="46" t="s">
        <v>22</v>
      </c>
      <c r="B9" s="46"/>
      <c r="C9" s="46"/>
      <c r="D9" s="46"/>
      <c r="G9" s="18"/>
      <c r="H9" s="18" t="s">
        <v>14</v>
      </c>
      <c r="I9" s="18" t="s">
        <v>3</v>
      </c>
      <c r="J9" s="18" t="s">
        <v>2</v>
      </c>
      <c r="K9" s="18" t="s">
        <v>4</v>
      </c>
      <c r="L9" s="18" t="s">
        <v>26</v>
      </c>
      <c r="M9" s="18" t="s">
        <v>26</v>
      </c>
      <c r="N9" s="18" t="s">
        <v>26</v>
      </c>
    </row>
    <row r="10" spans="1:14" ht="15">
      <c r="A10" s="20"/>
      <c r="B10" s="1">
        <f aca="true" t="shared" si="0" ref="B10:B18">IF(A10&lt;&gt;"",H10,"")</f>
      </c>
      <c r="C10" s="1" t="str">
        <f aca="true" t="shared" si="1" ref="C10:C16">G10</f>
        <v>C4</v>
      </c>
      <c r="G10" s="19" t="s">
        <v>0</v>
      </c>
      <c r="H10" s="18">
        <v>0</v>
      </c>
      <c r="I10" s="18">
        <v>100</v>
      </c>
      <c r="J10" s="18">
        <f>I10+100</f>
        <v>200</v>
      </c>
      <c r="K10" s="18">
        <f>J10+100</f>
        <v>300</v>
      </c>
      <c r="L10" s="18">
        <f>K10+100</f>
        <v>400</v>
      </c>
      <c r="M10" s="18">
        <f>L10+100</f>
        <v>500</v>
      </c>
      <c r="N10" s="18">
        <f>M10+100</f>
        <v>600</v>
      </c>
    </row>
    <row r="11" spans="1:14" ht="15">
      <c r="A11" s="20"/>
      <c r="B11" s="1">
        <f t="shared" si="0"/>
      </c>
      <c r="C11" s="1" t="str">
        <f t="shared" si="1"/>
        <v>C5</v>
      </c>
      <c r="G11" s="19" t="s">
        <v>1</v>
      </c>
      <c r="H11" s="18">
        <v>0</v>
      </c>
      <c r="I11" s="18"/>
      <c r="J11" s="18"/>
      <c r="K11" s="18"/>
      <c r="L11" s="18"/>
      <c r="M11" s="18"/>
      <c r="N11" s="18"/>
    </row>
    <row r="12" spans="1:14" ht="15">
      <c r="A12" s="20"/>
      <c r="B12" s="1">
        <f t="shared" si="0"/>
      </c>
      <c r="C12" s="1" t="str">
        <f t="shared" si="1"/>
        <v>C5 Z06</v>
      </c>
      <c r="G12" s="19" t="s">
        <v>65</v>
      </c>
      <c r="H12" s="18">
        <v>50</v>
      </c>
      <c r="I12" s="18"/>
      <c r="J12" s="18"/>
      <c r="K12" s="18"/>
      <c r="L12" s="18"/>
      <c r="M12" s="18"/>
      <c r="N12" s="18"/>
    </row>
    <row r="13" spans="1:14" ht="15">
      <c r="A13" s="20"/>
      <c r="B13" s="1">
        <f t="shared" si="0"/>
      </c>
      <c r="C13" s="1" t="str">
        <f t="shared" si="1"/>
        <v>C6 LS2</v>
      </c>
      <c r="G13" s="19" t="s">
        <v>61</v>
      </c>
      <c r="H13" s="18">
        <v>50</v>
      </c>
      <c r="I13" s="18"/>
      <c r="J13" s="29" t="s">
        <v>108</v>
      </c>
      <c r="K13" s="18"/>
      <c r="L13" s="18"/>
      <c r="M13" s="18"/>
      <c r="N13" s="18"/>
    </row>
    <row r="14" spans="1:14" ht="15">
      <c r="A14" s="20"/>
      <c r="B14" s="1">
        <f>IF(A14&lt;&gt;"",H14,"")</f>
      </c>
      <c r="C14" s="1" t="str">
        <f>G14</f>
        <v>C6 LS3</v>
      </c>
      <c r="G14" s="19" t="s">
        <v>62</v>
      </c>
      <c r="H14" s="18">
        <v>70</v>
      </c>
      <c r="I14" s="18"/>
      <c r="J14" s="29" t="s">
        <v>111</v>
      </c>
      <c r="K14" s="18"/>
      <c r="L14" s="18"/>
      <c r="M14" s="18"/>
      <c r="N14" s="18"/>
    </row>
    <row r="15" spans="1:14" ht="15">
      <c r="A15" s="20"/>
      <c r="B15" s="1">
        <f>IF(A15&lt;&gt;"",H15,"")</f>
      </c>
      <c r="C15" s="1" t="str">
        <f>G15</f>
        <v>C6 GrandSport</v>
      </c>
      <c r="G15" s="19" t="s">
        <v>63</v>
      </c>
      <c r="H15" s="18">
        <v>80</v>
      </c>
      <c r="I15" s="18"/>
      <c r="J15" s="29" t="s">
        <v>109</v>
      </c>
      <c r="K15" s="18"/>
      <c r="L15" s="18"/>
      <c r="M15" s="18"/>
      <c r="N15" s="18"/>
    </row>
    <row r="16" spans="1:14" ht="15">
      <c r="A16" s="20"/>
      <c r="B16" s="1">
        <f t="shared" si="0"/>
      </c>
      <c r="C16" s="1" t="str">
        <f t="shared" si="1"/>
        <v>C6 Z06</v>
      </c>
      <c r="G16" s="19" t="s">
        <v>66</v>
      </c>
      <c r="H16" s="18">
        <v>170</v>
      </c>
      <c r="I16" s="18"/>
      <c r="J16" s="29" t="s">
        <v>110</v>
      </c>
      <c r="K16" s="18"/>
      <c r="L16" s="18"/>
      <c r="M16" s="18"/>
      <c r="N16" s="18"/>
    </row>
    <row r="17" spans="1:14" ht="15">
      <c r="A17" s="20"/>
      <c r="B17" s="1">
        <f>IF(A17&lt;&gt;"",H17,"")</f>
      </c>
      <c r="C17" s="1" t="str">
        <f>G17</f>
        <v>C6 Z06 Z07</v>
      </c>
      <c r="G17" s="19" t="s">
        <v>67</v>
      </c>
      <c r="H17" s="18">
        <v>190</v>
      </c>
      <c r="I17" s="18"/>
      <c r="J17" s="29" t="s">
        <v>112</v>
      </c>
      <c r="K17" s="18"/>
      <c r="L17" s="18"/>
      <c r="M17" s="18"/>
      <c r="N17" s="18"/>
    </row>
    <row r="18" spans="1:14" ht="15">
      <c r="A18" s="20"/>
      <c r="B18" s="1">
        <f t="shared" si="0"/>
      </c>
      <c r="C18" s="1" t="str">
        <f>G18</f>
        <v>C6 ZR1</v>
      </c>
      <c r="G18" s="19" t="s">
        <v>64</v>
      </c>
      <c r="H18" s="18">
        <v>260</v>
      </c>
      <c r="I18" s="18"/>
      <c r="J18" s="18"/>
      <c r="K18" s="18"/>
      <c r="L18" s="18"/>
      <c r="M18" s="18"/>
      <c r="N18" s="18"/>
    </row>
    <row r="19" ht="15">
      <c r="B19" s="1">
        <f>SUM(B10:B18)</f>
        <v>0</v>
      </c>
    </row>
    <row r="20" spans="1:4" ht="15">
      <c r="A20" s="16" t="s">
        <v>21</v>
      </c>
      <c r="B20" s="1" t="str">
        <f>IF(A20&lt;&gt;"",C20,"")</f>
        <v>Points</v>
      </c>
      <c r="C20" s="11" t="s">
        <v>6</v>
      </c>
      <c r="D20" s="12" t="s">
        <v>5</v>
      </c>
    </row>
    <row r="21" spans="1:8" ht="15">
      <c r="A21" s="14" t="s">
        <v>70</v>
      </c>
      <c r="C21" s="28" t="s">
        <v>72</v>
      </c>
      <c r="D21" s="1"/>
      <c r="E21" s="1"/>
      <c r="F21" s="25"/>
      <c r="G21" s="25"/>
      <c r="H21" s="1"/>
    </row>
    <row r="22" spans="1:9" ht="15">
      <c r="A22" s="27"/>
      <c r="B22" s="1">
        <f>IF(A22&lt;&gt;"",A22/10,"")</f>
      </c>
      <c r="C22" s="26" t="s">
        <v>68</v>
      </c>
      <c r="D22" s="1" t="s">
        <v>69</v>
      </c>
      <c r="E22" s="1"/>
      <c r="F22" s="25"/>
      <c r="G22" s="25"/>
      <c r="H22" s="25"/>
      <c r="I22" s="25"/>
    </row>
    <row r="23" spans="1:8" ht="15">
      <c r="A23" s="20"/>
      <c r="B23" s="1">
        <f aca="true" t="shared" si="2" ref="B23:B55">IF(A23&lt;&gt;"",C23,"")</f>
      </c>
      <c r="C23" s="2">
        <v>140</v>
      </c>
      <c r="D23" s="1" t="s">
        <v>100</v>
      </c>
      <c r="E23" s="1"/>
      <c r="F23" s="1"/>
      <c r="G23" s="1"/>
      <c r="H23" s="1"/>
    </row>
    <row r="24" spans="1:8" ht="15">
      <c r="A24" s="20"/>
      <c r="B24" s="1">
        <f t="shared" si="2"/>
      </c>
      <c r="C24" s="2">
        <v>45</v>
      </c>
      <c r="D24" s="1" t="s">
        <v>101</v>
      </c>
      <c r="E24" s="1"/>
      <c r="F24" s="1"/>
      <c r="G24" s="1"/>
      <c r="H24" s="1"/>
    </row>
    <row r="25" spans="1:8" ht="15">
      <c r="A25" s="20"/>
      <c r="B25" s="1">
        <f t="shared" si="2"/>
      </c>
      <c r="C25" s="2">
        <v>5</v>
      </c>
      <c r="D25" s="1" t="s">
        <v>102</v>
      </c>
      <c r="E25" s="1"/>
      <c r="F25" s="1"/>
      <c r="G25" s="1"/>
      <c r="H25" s="1"/>
    </row>
    <row r="26" spans="1:8" ht="15">
      <c r="A26" s="20"/>
      <c r="B26" s="1">
        <f t="shared" si="2"/>
      </c>
      <c r="C26" s="2">
        <v>10</v>
      </c>
      <c r="D26" s="1" t="s">
        <v>71</v>
      </c>
      <c r="E26" s="1"/>
      <c r="F26" s="1"/>
      <c r="G26" s="1"/>
      <c r="H26" s="1"/>
    </row>
    <row r="27" spans="1:8" ht="15">
      <c r="A27" s="20"/>
      <c r="B27" s="1">
        <f t="shared" si="2"/>
      </c>
      <c r="C27" s="2">
        <v>15</v>
      </c>
      <c r="D27" s="1" t="s">
        <v>103</v>
      </c>
      <c r="E27" s="1"/>
      <c r="F27" s="1"/>
      <c r="G27" s="1"/>
      <c r="H27" s="1"/>
    </row>
    <row r="28" spans="1:8" ht="15">
      <c r="A28" s="20"/>
      <c r="B28" s="1">
        <f t="shared" si="2"/>
      </c>
      <c r="C28" s="2">
        <v>5</v>
      </c>
      <c r="D28" s="1" t="s">
        <v>104</v>
      </c>
      <c r="E28" s="1"/>
      <c r="F28" s="1"/>
      <c r="G28" s="1"/>
      <c r="H28" s="1"/>
    </row>
    <row r="29" spans="1:8" ht="15">
      <c r="A29" s="20"/>
      <c r="B29" s="1">
        <f>IF(A29&lt;&gt;"",C29,"")</f>
      </c>
      <c r="C29" s="2">
        <v>10</v>
      </c>
      <c r="D29" s="1" t="s">
        <v>105</v>
      </c>
      <c r="E29" s="1"/>
      <c r="F29" s="1"/>
      <c r="G29" s="1"/>
      <c r="H29" s="1"/>
    </row>
    <row r="30" spans="1:8" ht="15">
      <c r="A30" s="20"/>
      <c r="B30" s="1">
        <f>IF(A30&lt;&gt;"",C30,"")</f>
      </c>
      <c r="C30" s="2">
        <v>5</v>
      </c>
      <c r="D30" s="1" t="s">
        <v>106</v>
      </c>
      <c r="E30" s="1"/>
      <c r="F30" s="1"/>
      <c r="G30" s="1"/>
      <c r="H30" s="1"/>
    </row>
    <row r="31" spans="1:8" ht="15">
      <c r="A31" s="20"/>
      <c r="B31" s="1">
        <f t="shared" si="2"/>
      </c>
      <c r="C31" s="2">
        <v>15</v>
      </c>
      <c r="D31" s="1" t="s">
        <v>107</v>
      </c>
      <c r="E31" s="1"/>
      <c r="F31" s="1"/>
      <c r="G31" s="1"/>
      <c r="H31" s="1"/>
    </row>
    <row r="32" spans="1:8" ht="15">
      <c r="A32" s="14"/>
      <c r="B32" s="1">
        <f>IF(A32&lt;&gt;"",C32,"")</f>
      </c>
      <c r="C32" s="15" t="s">
        <v>7</v>
      </c>
      <c r="D32" s="1"/>
      <c r="E32" s="1"/>
      <c r="F32" s="1"/>
      <c r="G32" s="1"/>
      <c r="H32" s="1"/>
    </row>
    <row r="33" spans="1:8" ht="15">
      <c r="A33" s="20"/>
      <c r="B33" s="1">
        <f t="shared" si="2"/>
      </c>
      <c r="C33" s="2">
        <v>0</v>
      </c>
      <c r="D33" s="1" t="s">
        <v>73</v>
      </c>
      <c r="E33" s="1"/>
      <c r="F33" s="1"/>
      <c r="G33" s="1"/>
      <c r="H33" s="1"/>
    </row>
    <row r="34" spans="1:8" ht="15">
      <c r="A34" s="20"/>
      <c r="B34" s="1">
        <f t="shared" si="2"/>
      </c>
      <c r="C34" s="2">
        <v>20</v>
      </c>
      <c r="D34" s="1" t="s">
        <v>74</v>
      </c>
      <c r="E34" s="1"/>
      <c r="F34" s="1"/>
      <c r="G34" s="1"/>
      <c r="H34" s="1"/>
    </row>
    <row r="35" spans="1:8" ht="15">
      <c r="A35" s="20"/>
      <c r="B35" s="1">
        <f>IF(A35&lt;&gt;"",C35,"")</f>
      </c>
      <c r="C35" s="2">
        <v>50</v>
      </c>
      <c r="D35" s="1" t="s">
        <v>75</v>
      </c>
      <c r="E35" s="1"/>
      <c r="F35" s="1"/>
      <c r="G35" s="1"/>
      <c r="H35" s="1"/>
    </row>
    <row r="36" spans="1:8" ht="15">
      <c r="A36" s="20"/>
      <c r="B36" s="1">
        <f>IF(A36&lt;&gt;"",C36,"")</f>
      </c>
      <c r="C36" s="2">
        <v>70</v>
      </c>
      <c r="D36" s="1" t="s">
        <v>76</v>
      </c>
      <c r="E36" s="1"/>
      <c r="F36" s="1"/>
      <c r="G36" s="1"/>
      <c r="H36" s="1"/>
    </row>
    <row r="37" spans="1:8" ht="15">
      <c r="A37" s="20"/>
      <c r="B37" s="1">
        <f t="shared" si="2"/>
      </c>
      <c r="C37" s="2">
        <v>110</v>
      </c>
      <c r="D37" s="1" t="s">
        <v>77</v>
      </c>
      <c r="E37" s="1"/>
      <c r="F37" s="1"/>
      <c r="G37" s="1"/>
      <c r="H37" s="1"/>
    </row>
    <row r="38" spans="1:8" ht="15">
      <c r="A38" s="20"/>
      <c r="B38" s="1">
        <f t="shared" si="2"/>
      </c>
      <c r="C38" s="2">
        <v>130</v>
      </c>
      <c r="D38" s="1" t="s">
        <v>27</v>
      </c>
      <c r="E38" s="1"/>
      <c r="F38" s="1"/>
      <c r="G38" s="1"/>
      <c r="H38" s="1"/>
    </row>
    <row r="39" spans="1:8" ht="15">
      <c r="A39" s="20"/>
      <c r="B39" s="1">
        <f t="shared" si="2"/>
      </c>
      <c r="C39" s="2">
        <v>140</v>
      </c>
      <c r="D39" s="1" t="s">
        <v>78</v>
      </c>
      <c r="E39" s="1"/>
      <c r="F39" s="1"/>
      <c r="G39" s="1"/>
      <c r="H39" s="1"/>
    </row>
    <row r="40" spans="1:8" ht="15">
      <c r="A40" s="14"/>
      <c r="B40" s="1">
        <f>IF(A40&lt;&gt;"",C40,"")</f>
      </c>
      <c r="C40" s="15" t="s">
        <v>8</v>
      </c>
      <c r="D40" s="1"/>
      <c r="E40" s="1"/>
      <c r="F40" s="1"/>
      <c r="G40" s="1"/>
      <c r="H40" s="1"/>
    </row>
    <row r="41" spans="1:8" ht="15">
      <c r="A41" s="20"/>
      <c r="B41" s="1">
        <f t="shared" si="2"/>
      </c>
      <c r="C41" s="2">
        <v>0</v>
      </c>
      <c r="D41" s="1" t="s">
        <v>79</v>
      </c>
      <c r="E41" s="1"/>
      <c r="F41" s="1"/>
      <c r="G41" s="1"/>
      <c r="H41" s="1"/>
    </row>
    <row r="42" spans="1:8" ht="15">
      <c r="A42" s="20"/>
      <c r="B42" s="1">
        <f>IF(A42&lt;&gt;"",C42,"")</f>
      </c>
      <c r="C42" s="2">
        <v>10</v>
      </c>
      <c r="D42" s="1" t="s">
        <v>81</v>
      </c>
      <c r="E42" s="1"/>
      <c r="F42" s="1"/>
      <c r="G42" s="1"/>
      <c r="H42" s="1"/>
    </row>
    <row r="43" spans="1:8" ht="15">
      <c r="A43" s="20"/>
      <c r="B43" s="1">
        <f t="shared" si="2"/>
      </c>
      <c r="C43" s="2">
        <v>20</v>
      </c>
      <c r="D43" s="1" t="s">
        <v>80</v>
      </c>
      <c r="E43" s="1"/>
      <c r="F43" s="1"/>
      <c r="G43" s="1"/>
      <c r="H43" s="1"/>
    </row>
    <row r="44" spans="1:8" ht="15">
      <c r="A44" s="14"/>
      <c r="B44" s="1">
        <f>IF(A44&lt;&gt;"",C44,"")</f>
      </c>
      <c r="C44" s="15" t="s">
        <v>9</v>
      </c>
      <c r="D44" s="1"/>
      <c r="E44" s="1"/>
      <c r="F44" s="1"/>
      <c r="G44" s="1"/>
      <c r="H44" s="1"/>
    </row>
    <row r="45" spans="1:8" ht="15">
      <c r="A45" s="20"/>
      <c r="B45" s="1">
        <f t="shared" si="2"/>
      </c>
      <c r="C45" s="2">
        <v>20</v>
      </c>
      <c r="D45" s="1" t="s">
        <v>82</v>
      </c>
      <c r="E45" s="1"/>
      <c r="F45" s="1"/>
      <c r="G45" s="1"/>
      <c r="H45" s="1"/>
    </row>
    <row r="46" spans="1:8" ht="15">
      <c r="A46" s="20"/>
      <c r="B46" s="1">
        <f t="shared" si="2"/>
      </c>
      <c r="C46" s="2">
        <v>5</v>
      </c>
      <c r="D46" s="1" t="s">
        <v>83</v>
      </c>
      <c r="E46" s="1"/>
      <c r="F46" s="1"/>
      <c r="G46" s="1"/>
      <c r="H46" s="1"/>
    </row>
    <row r="47" spans="1:8" ht="15">
      <c r="A47" s="20"/>
      <c r="B47" s="1">
        <f t="shared" si="2"/>
      </c>
      <c r="C47" s="2">
        <v>15</v>
      </c>
      <c r="D47" s="1" t="s">
        <v>59</v>
      </c>
      <c r="E47" s="1"/>
      <c r="F47" s="1"/>
      <c r="G47" s="1"/>
      <c r="H47" s="1"/>
    </row>
    <row r="48" spans="1:8" ht="15">
      <c r="A48" s="20"/>
      <c r="B48" s="1">
        <f t="shared" si="2"/>
      </c>
      <c r="C48" s="2">
        <v>10</v>
      </c>
      <c r="D48" s="1" t="s">
        <v>84</v>
      </c>
      <c r="E48" s="1"/>
      <c r="F48" s="1"/>
      <c r="G48" s="1"/>
      <c r="H48" s="1"/>
    </row>
    <row r="49" spans="1:8" ht="15">
      <c r="A49" s="20"/>
      <c r="B49" s="1">
        <f t="shared" si="2"/>
      </c>
      <c r="C49" s="2">
        <v>0</v>
      </c>
      <c r="D49" s="1" t="s">
        <v>85</v>
      </c>
      <c r="E49" s="1"/>
      <c r="F49" s="1"/>
      <c r="G49" s="1"/>
      <c r="H49" s="1"/>
    </row>
    <row r="50" spans="1:8" ht="15">
      <c r="A50" s="14"/>
      <c r="B50" s="1">
        <f>IF(A50&lt;&gt;"",C50,"")</f>
      </c>
      <c r="C50" s="15" t="s">
        <v>10</v>
      </c>
      <c r="D50" s="1"/>
      <c r="E50" s="1"/>
      <c r="F50" s="1"/>
      <c r="G50" s="1"/>
      <c r="H50" s="1"/>
    </row>
    <row r="51" spans="1:8" ht="15">
      <c r="A51" s="20"/>
      <c r="B51" s="1">
        <f t="shared" si="2"/>
      </c>
      <c r="C51" s="2">
        <v>5</v>
      </c>
      <c r="D51" s="1" t="s">
        <v>113</v>
      </c>
      <c r="E51" s="1"/>
      <c r="F51" s="1"/>
      <c r="G51" s="1"/>
      <c r="H51" s="1"/>
    </row>
    <row r="52" spans="1:8" ht="15">
      <c r="A52" s="20"/>
      <c r="B52" s="1">
        <f t="shared" si="2"/>
      </c>
      <c r="C52" s="2">
        <v>15</v>
      </c>
      <c r="D52" s="1" t="s">
        <v>86</v>
      </c>
      <c r="E52" s="1"/>
      <c r="F52" s="1"/>
      <c r="G52" s="1"/>
      <c r="H52" s="1"/>
    </row>
    <row r="53" spans="1:8" ht="15">
      <c r="A53" s="20"/>
      <c r="B53" s="1">
        <f t="shared" si="2"/>
      </c>
      <c r="C53" s="2">
        <v>15</v>
      </c>
      <c r="D53" s="1" t="s">
        <v>87</v>
      </c>
      <c r="E53" s="1"/>
      <c r="F53" s="1"/>
      <c r="G53" s="1"/>
      <c r="H53" s="1"/>
    </row>
    <row r="54" spans="1:8" ht="15">
      <c r="A54" s="20"/>
      <c r="B54" s="1">
        <f t="shared" si="2"/>
      </c>
      <c r="C54" s="2">
        <v>10</v>
      </c>
      <c r="D54" s="1" t="s">
        <v>88</v>
      </c>
      <c r="E54" s="1"/>
      <c r="F54" s="1"/>
      <c r="G54" s="1"/>
      <c r="H54" s="1"/>
    </row>
    <row r="55" spans="1:8" ht="15">
      <c r="A55" s="20"/>
      <c r="B55" s="1">
        <f t="shared" si="2"/>
      </c>
      <c r="C55" s="2">
        <v>5</v>
      </c>
      <c r="D55" s="1" t="s">
        <v>89</v>
      </c>
      <c r="E55" s="1"/>
      <c r="F55" s="1"/>
      <c r="G55" s="1"/>
      <c r="H55" s="1"/>
    </row>
    <row r="56" spans="1:8" ht="15">
      <c r="A56" s="20"/>
      <c r="B56" s="1">
        <f aca="true" t="shared" si="3" ref="B56:B68">IF(A56&lt;&gt;"",C56,"")</f>
      </c>
      <c r="C56" s="2">
        <v>0</v>
      </c>
      <c r="D56" s="1" t="s">
        <v>90</v>
      </c>
      <c r="E56" s="1"/>
      <c r="F56" s="1"/>
      <c r="G56" s="1"/>
      <c r="H56" s="1"/>
    </row>
    <row r="57" spans="1:8" ht="15">
      <c r="A57" s="14"/>
      <c r="B57" s="1">
        <f>IF(A57&lt;&gt;"",C57,"")</f>
      </c>
      <c r="C57" s="15" t="s">
        <v>11</v>
      </c>
      <c r="D57" s="1"/>
      <c r="E57" s="1"/>
      <c r="F57" s="1"/>
      <c r="G57" s="1"/>
      <c r="H57" s="1"/>
    </row>
    <row r="58" spans="1:8" ht="15">
      <c r="A58" s="20"/>
      <c r="B58" s="1">
        <f t="shared" si="3"/>
      </c>
      <c r="C58" s="2" t="s">
        <v>17</v>
      </c>
      <c r="D58" s="1" t="s">
        <v>28</v>
      </c>
      <c r="E58" s="1"/>
      <c r="F58" s="1"/>
      <c r="G58" s="1"/>
      <c r="H58" s="1"/>
    </row>
    <row r="59" spans="1:8" ht="15">
      <c r="A59" s="20"/>
      <c r="B59" s="1">
        <f t="shared" si="3"/>
      </c>
      <c r="C59" s="2">
        <v>10</v>
      </c>
      <c r="D59" s="1" t="s">
        <v>91</v>
      </c>
      <c r="E59" s="1"/>
      <c r="F59" s="1"/>
      <c r="G59" s="1"/>
      <c r="H59" s="1"/>
    </row>
    <row r="60" spans="1:8" ht="15">
      <c r="A60" s="20"/>
      <c r="B60" s="1">
        <f t="shared" si="3"/>
      </c>
      <c r="C60" s="2">
        <v>10</v>
      </c>
      <c r="D60" s="1" t="s">
        <v>92</v>
      </c>
      <c r="E60" s="1"/>
      <c r="F60" s="1"/>
      <c r="G60" s="1"/>
      <c r="H60" s="1"/>
    </row>
    <row r="61" spans="1:8" ht="15">
      <c r="A61" s="20"/>
      <c r="B61" s="1">
        <f t="shared" si="3"/>
      </c>
      <c r="C61" s="2">
        <v>10</v>
      </c>
      <c r="D61" s="1" t="s">
        <v>93</v>
      </c>
      <c r="E61" s="1"/>
      <c r="F61" s="1"/>
      <c r="G61" s="1"/>
      <c r="H61" s="1"/>
    </row>
    <row r="62" spans="1:8" ht="15">
      <c r="A62" s="20"/>
      <c r="B62" s="1">
        <f>IF(A62&lt;&gt;"",C62,"")</f>
      </c>
      <c r="C62" s="2">
        <v>10</v>
      </c>
      <c r="D62" s="1" t="s">
        <v>94</v>
      </c>
      <c r="E62" s="1"/>
      <c r="F62" s="1"/>
      <c r="G62" s="1"/>
      <c r="H62" s="1"/>
    </row>
    <row r="63" spans="1:8" ht="15">
      <c r="A63" s="20"/>
      <c r="B63" s="1">
        <f>IF(A63&lt;&gt;"",C63,"")</f>
      </c>
      <c r="C63" s="2">
        <v>10</v>
      </c>
      <c r="D63" s="1" t="s">
        <v>95</v>
      </c>
      <c r="E63" s="1"/>
      <c r="F63" s="1"/>
      <c r="G63" s="1"/>
      <c r="H63" s="1"/>
    </row>
    <row r="64" spans="1:8" ht="15">
      <c r="A64" s="20"/>
      <c r="B64" s="1">
        <f>IF(A64&lt;&gt;"",C64,"")</f>
      </c>
      <c r="C64" s="2">
        <v>10</v>
      </c>
      <c r="D64" s="1" t="s">
        <v>96</v>
      </c>
      <c r="E64" s="1"/>
      <c r="F64" s="1"/>
      <c r="G64" s="1"/>
      <c r="H64" s="1"/>
    </row>
    <row r="65" spans="1:8" ht="15">
      <c r="A65" s="14"/>
      <c r="B65" s="1">
        <f>IF(A65&lt;&gt;"",C65,"")</f>
      </c>
      <c r="C65" s="15" t="s">
        <v>12</v>
      </c>
      <c r="D65" s="1"/>
      <c r="E65" s="1"/>
      <c r="F65" s="1"/>
      <c r="G65" s="1"/>
      <c r="H65" s="1"/>
    </row>
    <row r="66" spans="1:8" ht="15">
      <c r="A66" s="20"/>
      <c r="B66" s="1">
        <f t="shared" si="3"/>
      </c>
      <c r="C66" s="2">
        <v>-10</v>
      </c>
      <c r="D66" s="1" t="s">
        <v>29</v>
      </c>
      <c r="E66" s="1"/>
      <c r="F66" s="1"/>
      <c r="G66" s="1"/>
      <c r="H66" s="1"/>
    </row>
    <row r="67" spans="1:8" ht="15">
      <c r="A67" s="20"/>
      <c r="B67" s="1">
        <f t="shared" si="3"/>
      </c>
      <c r="C67" s="2">
        <v>0</v>
      </c>
      <c r="D67" s="1" t="s">
        <v>97</v>
      </c>
      <c r="E67" s="1"/>
      <c r="F67" s="1"/>
      <c r="G67" s="1"/>
      <c r="H67" s="1"/>
    </row>
    <row r="68" spans="1:8" ht="15">
      <c r="A68" s="20"/>
      <c r="B68" s="1">
        <f t="shared" si="3"/>
      </c>
      <c r="C68" s="2">
        <v>0</v>
      </c>
      <c r="D68" s="1" t="s">
        <v>98</v>
      </c>
      <c r="E68" s="1"/>
      <c r="F68" s="1"/>
      <c r="G68" s="1"/>
      <c r="H68" s="1"/>
    </row>
    <row r="69" spans="1:8" ht="15">
      <c r="A69" s="20"/>
      <c r="B69" s="1">
        <f>IF(A69&lt;&gt;"",C69,"")</f>
      </c>
      <c r="C69" s="2">
        <v>0</v>
      </c>
      <c r="D69" s="1" t="s">
        <v>58</v>
      </c>
      <c r="E69" s="1"/>
      <c r="F69" s="1"/>
      <c r="G69" s="1"/>
      <c r="H69" s="1"/>
    </row>
    <row r="70" spans="3:8" ht="15">
      <c r="C70" s="15" t="s">
        <v>24</v>
      </c>
      <c r="E70" s="1"/>
      <c r="F70" s="1"/>
      <c r="G70" s="1"/>
      <c r="H70" s="1"/>
    </row>
    <row r="71" spans="1:8" ht="15">
      <c r="A71" s="20"/>
      <c r="B71" s="1">
        <f>IF(A71&lt;&gt;"",C71,"")</f>
      </c>
      <c r="C71" s="2">
        <v>0</v>
      </c>
      <c r="D71" s="1" t="s">
        <v>30</v>
      </c>
      <c r="E71" s="1"/>
      <c r="F71" s="1"/>
      <c r="G71" s="1"/>
      <c r="H71" s="1"/>
    </row>
    <row r="72" spans="1:8" ht="15">
      <c r="A72" s="20"/>
      <c r="B72" s="1">
        <f>IF(A72&lt;&gt;"",C72,"")</f>
      </c>
      <c r="C72" s="2">
        <v>0</v>
      </c>
      <c r="D72" s="1" t="s">
        <v>31</v>
      </c>
      <c r="E72" s="1"/>
      <c r="F72" s="1"/>
      <c r="G72" s="1"/>
      <c r="H72" s="1"/>
    </row>
    <row r="73" spans="1:8" ht="15">
      <c r="A73" s="20"/>
      <c r="B73" s="1">
        <f>IF(A73&lt;&gt;"",C73,"")</f>
      </c>
      <c r="C73" s="2">
        <v>0</v>
      </c>
      <c r="D73" s="1" t="s">
        <v>32</v>
      </c>
      <c r="E73" s="1"/>
      <c r="F73" s="1"/>
      <c r="G73" s="1"/>
      <c r="H73" s="1"/>
    </row>
    <row r="74" spans="1:8" ht="15">
      <c r="A74" s="20"/>
      <c r="B74" s="1">
        <f>IF(A74&lt;&gt;"",C74,"")</f>
      </c>
      <c r="C74" s="2">
        <v>0</v>
      </c>
      <c r="D74" s="1" t="s">
        <v>33</v>
      </c>
      <c r="E74" s="1"/>
      <c r="F74" s="1"/>
      <c r="G74" s="1"/>
      <c r="H74" s="1"/>
    </row>
    <row r="75" spans="1:8" ht="15">
      <c r="A75" s="20"/>
      <c r="B75" s="1">
        <f aca="true" t="shared" si="4" ref="B75:B85">IF(A75&lt;&gt;"",C75,"")</f>
      </c>
      <c r="C75" s="2">
        <v>0</v>
      </c>
      <c r="D75" s="1" t="s">
        <v>34</v>
      </c>
      <c r="E75" s="1"/>
      <c r="F75" s="1"/>
      <c r="G75" s="1"/>
      <c r="H75" s="1"/>
    </row>
    <row r="76" spans="1:8" ht="15">
      <c r="A76" s="20"/>
      <c r="B76" s="1">
        <f t="shared" si="4"/>
      </c>
      <c r="C76" s="2">
        <v>0</v>
      </c>
      <c r="D76" s="1" t="s">
        <v>35</v>
      </c>
      <c r="E76" s="1"/>
      <c r="F76" s="1"/>
      <c r="G76" s="1"/>
      <c r="H76" s="1"/>
    </row>
    <row r="77" spans="1:8" ht="15">
      <c r="A77" s="20"/>
      <c r="B77" s="1">
        <f t="shared" si="4"/>
      </c>
      <c r="C77" s="2">
        <v>0</v>
      </c>
      <c r="D77" s="1" t="s">
        <v>36</v>
      </c>
      <c r="E77" s="1"/>
      <c r="F77" s="1"/>
      <c r="G77" s="1"/>
      <c r="H77" s="1"/>
    </row>
    <row r="78" spans="1:8" ht="15">
      <c r="A78" s="20"/>
      <c r="B78" s="1">
        <f t="shared" si="4"/>
      </c>
      <c r="C78" s="2">
        <v>0</v>
      </c>
      <c r="D78" s="1" t="s">
        <v>37</v>
      </c>
      <c r="E78" s="1"/>
      <c r="F78" s="1"/>
      <c r="G78" s="1"/>
      <c r="H78" s="1"/>
    </row>
    <row r="79" spans="1:8" ht="15">
      <c r="A79" s="20"/>
      <c r="B79" s="1">
        <f t="shared" si="4"/>
      </c>
      <c r="C79" s="2">
        <v>0</v>
      </c>
      <c r="D79" s="1" t="s">
        <v>38</v>
      </c>
      <c r="E79" s="1"/>
      <c r="F79" s="1"/>
      <c r="G79" s="1"/>
      <c r="H79" s="1"/>
    </row>
    <row r="80" spans="1:8" ht="15">
      <c r="A80" s="20"/>
      <c r="B80" s="1">
        <f t="shared" si="4"/>
      </c>
      <c r="C80" s="2">
        <v>0</v>
      </c>
      <c r="D80" s="1" t="s">
        <v>39</v>
      </c>
      <c r="E80" s="1"/>
      <c r="F80" s="1"/>
      <c r="G80" s="1"/>
      <c r="H80" s="1"/>
    </row>
    <row r="81" spans="1:8" ht="15">
      <c r="A81" s="20"/>
      <c r="B81" s="1">
        <f t="shared" si="4"/>
      </c>
      <c r="C81" s="2">
        <v>0</v>
      </c>
      <c r="D81" s="1" t="s">
        <v>40</v>
      </c>
      <c r="E81" s="1"/>
      <c r="F81" s="1"/>
      <c r="G81" s="1"/>
      <c r="H81" s="1"/>
    </row>
    <row r="82" spans="1:8" ht="15">
      <c r="A82" s="20"/>
      <c r="B82" s="1">
        <f t="shared" si="4"/>
      </c>
      <c r="C82" s="2">
        <v>0</v>
      </c>
      <c r="D82" s="1" t="s">
        <v>41</v>
      </c>
      <c r="E82" s="1"/>
      <c r="F82" s="1"/>
      <c r="G82" s="1"/>
      <c r="H82" s="1"/>
    </row>
    <row r="83" spans="1:8" ht="15">
      <c r="A83" s="20"/>
      <c r="B83" s="1">
        <f t="shared" si="4"/>
      </c>
      <c r="C83" s="2">
        <v>0</v>
      </c>
      <c r="D83" s="1" t="s">
        <v>42</v>
      </c>
      <c r="E83" s="1"/>
      <c r="F83" s="1"/>
      <c r="G83" s="1"/>
      <c r="H83" s="1"/>
    </row>
    <row r="84" spans="1:4" ht="15">
      <c r="A84" s="20"/>
      <c r="B84" s="1">
        <f t="shared" si="4"/>
      </c>
      <c r="C84" s="2">
        <v>0</v>
      </c>
      <c r="D84" s="1" t="s">
        <v>43</v>
      </c>
    </row>
    <row r="85" spans="1:4" ht="15">
      <c r="A85" s="20"/>
      <c r="B85" s="1">
        <f t="shared" si="4"/>
      </c>
      <c r="C85" s="2">
        <v>0</v>
      </c>
      <c r="D85" s="1" t="s">
        <v>44</v>
      </c>
    </row>
    <row r="86" spans="1:4" ht="15">
      <c r="A86" s="20"/>
      <c r="B86" s="1">
        <f aca="true" t="shared" si="5" ref="B86:B99">IF(A86&lt;&gt;"",C86,"")</f>
      </c>
      <c r="C86" s="2">
        <v>0</v>
      </c>
      <c r="D86" s="1" t="s">
        <v>45</v>
      </c>
    </row>
    <row r="87" spans="1:4" ht="15">
      <c r="A87" s="20"/>
      <c r="B87" s="1">
        <f t="shared" si="5"/>
      </c>
      <c r="C87" s="2">
        <v>0</v>
      </c>
      <c r="D87" s="1" t="s">
        <v>46</v>
      </c>
    </row>
    <row r="88" spans="1:4" ht="15">
      <c r="A88" s="20"/>
      <c r="B88" s="1">
        <f t="shared" si="5"/>
      </c>
      <c r="C88" s="2">
        <v>0</v>
      </c>
      <c r="D88" s="1" t="s">
        <v>47</v>
      </c>
    </row>
    <row r="89" spans="1:4" ht="15">
      <c r="A89" s="20"/>
      <c r="B89" s="1">
        <f t="shared" si="5"/>
      </c>
      <c r="C89" s="2">
        <v>0</v>
      </c>
      <c r="D89" s="1" t="s">
        <v>48</v>
      </c>
    </row>
    <row r="90" spans="1:4" ht="15">
      <c r="A90" s="20"/>
      <c r="B90" s="1">
        <f t="shared" si="5"/>
      </c>
      <c r="C90" s="2">
        <v>0</v>
      </c>
      <c r="D90" s="1" t="s">
        <v>49</v>
      </c>
    </row>
    <row r="91" spans="1:4" ht="15">
      <c r="A91" s="20"/>
      <c r="B91" s="1">
        <f t="shared" si="5"/>
      </c>
      <c r="C91" s="2">
        <v>0</v>
      </c>
      <c r="D91" s="1" t="s">
        <v>50</v>
      </c>
    </row>
    <row r="92" spans="1:4" ht="15">
      <c r="A92" s="20"/>
      <c r="B92" s="1">
        <f t="shared" si="5"/>
      </c>
      <c r="C92" s="2">
        <v>0</v>
      </c>
      <c r="D92" s="1" t="s">
        <v>51</v>
      </c>
    </row>
    <row r="93" spans="1:4" ht="15">
      <c r="A93" s="20"/>
      <c r="B93" s="1">
        <f t="shared" si="5"/>
      </c>
      <c r="C93" s="2">
        <v>0</v>
      </c>
      <c r="D93" s="1" t="s">
        <v>99</v>
      </c>
    </row>
    <row r="94" spans="1:4" ht="15">
      <c r="A94" s="20"/>
      <c r="B94" s="1">
        <f t="shared" si="5"/>
      </c>
      <c r="C94" s="2">
        <v>0</v>
      </c>
      <c r="D94" s="1" t="s">
        <v>52</v>
      </c>
    </row>
    <row r="95" spans="1:4" ht="15">
      <c r="A95" s="20"/>
      <c r="B95" s="1">
        <f t="shared" si="5"/>
      </c>
      <c r="C95" s="2">
        <v>0</v>
      </c>
      <c r="D95" s="1" t="s">
        <v>53</v>
      </c>
    </row>
    <row r="96" spans="1:4" ht="15">
      <c r="A96" s="20"/>
      <c r="B96" s="1">
        <f t="shared" si="5"/>
      </c>
      <c r="C96" s="2">
        <v>0</v>
      </c>
      <c r="D96" s="1" t="s">
        <v>54</v>
      </c>
    </row>
    <row r="97" spans="1:4" ht="15">
      <c r="A97" s="20"/>
      <c r="B97" s="1">
        <f t="shared" si="5"/>
      </c>
      <c r="C97" s="2">
        <v>0</v>
      </c>
      <c r="D97" s="1" t="s">
        <v>55</v>
      </c>
    </row>
    <row r="98" spans="1:16" ht="31.5" customHeight="1">
      <c r="A98" s="20"/>
      <c r="B98" s="1">
        <f t="shared" si="5"/>
      </c>
      <c r="C98" s="13">
        <v>0</v>
      </c>
      <c r="D98" s="30" t="s">
        <v>56</v>
      </c>
      <c r="E98" s="30"/>
      <c r="F98" s="30"/>
      <c r="G98" s="30"/>
      <c r="H98" s="30"/>
      <c r="I98" s="30"/>
      <c r="J98" s="30"/>
      <c r="K98" s="30"/>
      <c r="L98" s="30"/>
      <c r="M98" s="17"/>
      <c r="N98" s="17"/>
      <c r="O98" s="17"/>
      <c r="P98" s="17"/>
    </row>
    <row r="99" spans="1:8" ht="15">
      <c r="A99" s="14"/>
      <c r="B99" s="1">
        <f t="shared" si="5"/>
      </c>
      <c r="C99" s="1"/>
      <c r="D99" s="1"/>
      <c r="E99" s="1"/>
      <c r="F99" s="1"/>
      <c r="G99" s="1"/>
      <c r="H99" s="1"/>
    </row>
  </sheetData>
  <sheetProtection sheet="1" objects="1" scenarios="1" selectLockedCells="1"/>
  <mergeCells count="10">
    <mergeCell ref="D98:L98"/>
    <mergeCell ref="I5:J8"/>
    <mergeCell ref="K1:N2"/>
    <mergeCell ref="K3:N4"/>
    <mergeCell ref="K5:N8"/>
    <mergeCell ref="F2:H3"/>
    <mergeCell ref="F5:H8"/>
    <mergeCell ref="A9:D9"/>
    <mergeCell ref="I1:J2"/>
    <mergeCell ref="I3:J4"/>
  </mergeCells>
  <printOptions/>
  <pageMargins left="0.25" right="0.25" top="0.75" bottom="0.75" header="0.3" footer="0.3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</cp:lastModifiedBy>
  <cp:lastPrinted>2011-01-20T08:07:10Z</cp:lastPrinted>
  <dcterms:created xsi:type="dcterms:W3CDTF">2010-02-12T07:41:10Z</dcterms:created>
  <dcterms:modified xsi:type="dcterms:W3CDTF">2012-01-12T06:42:00Z</dcterms:modified>
  <cp:category/>
  <cp:version/>
  <cp:contentType/>
  <cp:contentStatus/>
</cp:coreProperties>
</file>